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Municipio de Ajacuba MAJ850101M42\hp\Cuentas Publicas\2018\1er TRIMESTRE 2018\1.7 OTROS\"/>
    </mc:Choice>
  </mc:AlternateContent>
  <bookViews>
    <workbookView xWindow="0" yWindow="0" windowWidth="20490" windowHeight="7755"/>
  </bookViews>
  <sheets>
    <sheet name="FR-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M14" i="1" s="1"/>
  <c r="H14" i="1"/>
  <c r="C14" i="1"/>
  <c r="B14" i="1"/>
  <c r="B17" i="1"/>
  <c r="B16" i="1"/>
  <c r="B15" i="1"/>
  <c r="G33" i="1"/>
  <c r="G32" i="1"/>
  <c r="G31" i="1"/>
  <c r="G30" i="1"/>
  <c r="J24" i="1"/>
  <c r="K24" i="1" s="1"/>
  <c r="G24" i="1"/>
  <c r="G25" i="1"/>
  <c r="M25" i="1" s="1"/>
  <c r="G26" i="1"/>
  <c r="G27" i="1"/>
  <c r="G28" i="1"/>
  <c r="G29" i="1"/>
  <c r="M23" i="1"/>
  <c r="K23" i="1"/>
  <c r="K25" i="1"/>
  <c r="K26" i="1"/>
  <c r="M26" i="1" s="1"/>
  <c r="K27" i="1"/>
  <c r="K28" i="1"/>
  <c r="K29" i="1"/>
  <c r="K30" i="1"/>
  <c r="K31" i="1"/>
  <c r="K32" i="1"/>
  <c r="K33" i="1"/>
  <c r="K34" i="1"/>
  <c r="K35" i="1"/>
  <c r="K22" i="1"/>
  <c r="I41" i="1" l="1"/>
  <c r="K36" i="1"/>
  <c r="J36" i="1"/>
  <c r="I36" i="1"/>
  <c r="H36" i="1"/>
  <c r="E36" i="1"/>
  <c r="C36" i="1"/>
  <c r="L24" i="1"/>
  <c r="F24" i="1"/>
  <c r="L23" i="1"/>
  <c r="G23" i="1"/>
  <c r="F23" i="1"/>
  <c r="L22" i="1"/>
  <c r="G22" i="1"/>
  <c r="M22" i="1" s="1"/>
  <c r="F22" i="1"/>
  <c r="G14" i="1"/>
  <c r="F14" i="1"/>
  <c r="G36" i="1" l="1"/>
  <c r="B36" i="1"/>
</calcChain>
</file>

<file path=xl/sharedStrings.xml><?xml version="1.0" encoding="utf-8"?>
<sst xmlns="http://schemas.openxmlformats.org/spreadsheetml/2006/main" count="111" uniqueCount="106">
  <si>
    <t>CUADRO RESUMEN DE LA SITUACIÓN FINANCIERA</t>
  </si>
  <si>
    <r>
      <t xml:space="preserve">°  Nota: </t>
    </r>
    <r>
      <rPr>
        <sz val="12"/>
        <rFont val="Arial Narrow"/>
        <family val="2"/>
      </rPr>
      <t>anexar papel de trabajo de cómo se integran las cuentas Deudoras y Acreedoras</t>
    </r>
  </si>
  <si>
    <t>CUENTAS DE RESULTADOS</t>
  </si>
  <si>
    <t>CUENTAS DE BALANCE</t>
  </si>
  <si>
    <t>FUENTE DE FINANCIAMIENTO</t>
  </si>
  <si>
    <t>APROBADO / MODIFICADO ANUAL</t>
  </si>
  <si>
    <t>INGRESOS Y OTROS BENEFICIOS ACUMULADOS</t>
  </si>
  <si>
    <t>INTERESES GENERADOS ACUMULADOS</t>
  </si>
  <si>
    <t>GASTOS Y OTRAS PÉRDIDAS ACUMULADOS</t>
  </si>
  <si>
    <t>%</t>
  </si>
  <si>
    <t>POR EROGAR
(D)</t>
  </si>
  <si>
    <t>SALDOS EN CAJA Y BANCOS
(A)</t>
  </si>
  <si>
    <t>° DEUDORAS DE ACTIVO
(B)</t>
  </si>
  <si>
    <t xml:space="preserve">° ACREEDORAS DE PASIVO
( C ) </t>
  </si>
  <si>
    <t>DIFERENCIA
A+B-C = D</t>
  </si>
  <si>
    <t>AVANCE %</t>
  </si>
  <si>
    <t xml:space="preserve">FIN. </t>
  </si>
  <si>
    <t>ING. PROPIOS</t>
  </si>
  <si>
    <t>Impuestos</t>
  </si>
  <si>
    <t>Derechos</t>
  </si>
  <si>
    <t>Aprovechamientos</t>
  </si>
  <si>
    <t>Productos</t>
  </si>
  <si>
    <t>Ingresos por Ventas</t>
  </si>
  <si>
    <t xml:space="preserve">otros </t>
  </si>
  <si>
    <t>F.G.P</t>
  </si>
  <si>
    <t>F.I.S.M.</t>
  </si>
  <si>
    <t>FORTAMUN-DF</t>
  </si>
  <si>
    <t>EXTRAORDINARIOS</t>
  </si>
  <si>
    <t xml:space="preserve">OTROS </t>
  </si>
  <si>
    <t>TOTALES:</t>
  </si>
  <si>
    <t>I  R  R  E  D  U  C  T  I  B  L  E  S</t>
  </si>
  <si>
    <t>CONCEPTO</t>
  </si>
  <si>
    <t>PRESUPUESTO</t>
  </si>
  <si>
    <t>ACUMULADO</t>
  </si>
  <si>
    <t xml:space="preserve"> EJEMPLO:</t>
  </si>
  <si>
    <t>C.N.A.</t>
  </si>
  <si>
    <t>LUZ</t>
  </si>
  <si>
    <t>CLORACIÓN</t>
  </si>
  <si>
    <t>ELABORÓ:</t>
  </si>
  <si>
    <t>REVISÓ Y AUTORIZÓ:</t>
  </si>
  <si>
    <t>REVISÓ:</t>
  </si>
  <si>
    <t>Formato : FR-02</t>
  </si>
  <si>
    <t>REFERENCIA</t>
  </si>
  <si>
    <t>DESCRIPCIÓN</t>
  </si>
  <si>
    <t>LOGOTIPO:</t>
  </si>
  <si>
    <t>Insertar el logotipo representativo del Municipio.</t>
  </si>
  <si>
    <t>MUNICIPIO DE:</t>
  </si>
  <si>
    <t>Especificar el nombre del Municipio.</t>
  </si>
  <si>
    <t>EJERCICIO FISCAL:</t>
  </si>
  <si>
    <t>Indicar el ejercicio fiscal correspondiente</t>
  </si>
  <si>
    <t>FUENTE DE FINANCIAMIENTO:</t>
  </si>
  <si>
    <t>Nombre de los fondos y ejercicio que maneja el sujeto de revisión.</t>
  </si>
  <si>
    <t>APROBADO / MODIFICADO ANUAL:</t>
  </si>
  <si>
    <t>Refleja las asignaciones presupuestarias anuales según lo establecido en el  Presupuesto de Egresos y sus anexos, o bien, la asignación presupuestaria que resulta de incorporar, en su caso, las adecuaciones presupuestarias al presupuesto aprobado.</t>
  </si>
  <si>
    <t>CUENTAS DE RESULTADOS:</t>
  </si>
  <si>
    <t>Indicar los Ingresos y otros beneficios acumulados, los Intereses Generados acumulados o los Gastos y otras pérdidas acumulados, el porcentaje y los Ingresos y otros beneficios pendientes de erogar.</t>
  </si>
  <si>
    <t>INGRESOS Y OTROS BENEFICIOS ACUMULADOS:</t>
  </si>
  <si>
    <t>Representa el importe de los ingresos y otros beneficios del ente público provenientes de los ingresos de gestión, participaciones, aportaciones, transferencias, asignaciones, subsidios y otras ayudas y otros ingresos.</t>
  </si>
  <si>
    <t>INTERESES GENERADOS ACUMULADOS:</t>
  </si>
  <si>
    <t>Representa el importe de los rendimientos financieros y/o intereses bancarios generados por el manejo de las cuentas bancarias de los de los ingresos de gestión, participaciones, aportaciones, transferencias, asignaciones, subsidios y otras ayudas y otros ingresos.</t>
  </si>
  <si>
    <t>GASTOS Y OTRAS PÉRDIDAS ACUMULADOS:</t>
  </si>
  <si>
    <t>Representa el importe de los gastos y otras pérdidas del ente público, incurridos por gastos de funcionamiento, intereses, transferencias, participaciones y aportaciones otorgadas, otras pérdidas de la gestión y extraordinarias, entre otras.</t>
  </si>
  <si>
    <t>%:</t>
  </si>
  <si>
    <t>Representa el porcentaje de la aplicación de los ingresos, otros bneficios acumulados e intereses generados, y se calcula dividiendo los gastos y otras pérdidas entre los ingresos (mas intereses).</t>
  </si>
  <si>
    <t>POR EROGAR:</t>
  </si>
  <si>
    <t>Importe de ingresos y otros beneficios pendientes de erogar.</t>
  </si>
  <si>
    <t>CUENTAS DE BALANCE:</t>
  </si>
  <si>
    <t>Indicar los saldos en caja y bancos, las cuentas deudoras de activo, acreedoras de pasivo y la diferencia.</t>
  </si>
  <si>
    <t>SALDOS EN CAJA Y BANCOS:</t>
  </si>
  <si>
    <t>Importe reflejado en caja y bancos al mes que se reporta.</t>
  </si>
  <si>
    <t>DEUDORAS DE ACTIVO:</t>
  </si>
  <si>
    <t>Sumatoria de las cuentas deudoras de cada fuente de financiamiento.</t>
  </si>
  <si>
    <t>ACREEDORAS DE PASIVO:</t>
  </si>
  <si>
    <t>Sumatoria de las cuentas acreedoras de cada fuente de financiamiento.</t>
  </si>
  <si>
    <t>DIFERENCIA:</t>
  </si>
  <si>
    <t>Sumatoria de las cuentas de Activo menos Pasivo igual a Recursos por Erogar.</t>
  </si>
  <si>
    <t>AVANCE %:</t>
  </si>
  <si>
    <t>Representa el porcentaje de la aplicación de recursos respecto al presupuesto aprobado/modificado, y se calcula dividiendo los gastos y otras pérdidas entre el presupuesto aprobado/modificado anual.</t>
  </si>
  <si>
    <t>IRREDUCTIBLES:</t>
  </si>
  <si>
    <t>Gastos que el Municipio debe hacer de manera mensual.</t>
  </si>
  <si>
    <t>CONCEPTO:</t>
  </si>
  <si>
    <t>Nombre de la cuenta.</t>
  </si>
  <si>
    <t>PRESUPUESTO:</t>
  </si>
  <si>
    <t>Importe total presupuestado para cada concepto.</t>
  </si>
  <si>
    <t>ACUMULADO:</t>
  </si>
  <si>
    <t>Importe total ejercido al mes que se reporta.</t>
  </si>
  <si>
    <t>Porcentaje reflejado entre lo presupuestado y lo acumulado, y se calcula dividiendo el acumulado entre el presupuesto</t>
  </si>
  <si>
    <t>Incluir el nombre y firma de la persona que llenó el formato.</t>
  </si>
  <si>
    <t>AUTORIZÓ:</t>
  </si>
  <si>
    <t>Incluir el nombre y firma del responsable del área encargada de la información.</t>
  </si>
  <si>
    <t>Incluir el nombre y firma de la persona que revisó el formato.</t>
  </si>
  <si>
    <t>F.F.M</t>
  </si>
  <si>
    <t>INCENTIVO GASOLINA Y DIESEL IEPS</t>
  </si>
  <si>
    <t>ISAN</t>
  </si>
  <si>
    <t>FOFIR</t>
  </si>
  <si>
    <t>IEPS TABACOS</t>
  </si>
  <si>
    <t>CISAN</t>
  </si>
  <si>
    <t>ISR</t>
  </si>
  <si>
    <t>FOFIN</t>
  </si>
  <si>
    <t>MUNICIPIO DE: AJACUBA, HGO.</t>
  </si>
  <si>
    <t>EJERCICIO FISCAL 2018</t>
  </si>
  <si>
    <t>FOCOM</t>
  </si>
  <si>
    <t>Transferencias</t>
  </si>
  <si>
    <t>LIC.PALOMA ARIADNA REYNA REYES</t>
  </si>
  <si>
    <t>LIC.SALVADOR PÉREZ GÓMEZ</t>
  </si>
  <si>
    <t>PROFA. CRISANTA CAMPA 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</si>
</sst>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;[Red]#,##0.00"/>
  </numFmts>
  <fonts count="16" x14ac:knownFonts="1">
    <font>
      <sz val="10"/>
      <name val="Arial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Fill="1"/>
    <xf numFmtId="0" fontId="9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/>
    <xf numFmtId="9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/>
    </xf>
    <xf numFmtId="4" fontId="9" fillId="2" borderId="1" xfId="0" applyNumberFormat="1" applyFont="1" applyFill="1" applyBorder="1"/>
    <xf numFmtId="0" fontId="9" fillId="2" borderId="1" xfId="0" applyFont="1" applyFill="1" applyBorder="1"/>
    <xf numFmtId="164" fontId="9" fillId="2" borderId="1" xfId="0" applyNumberFormat="1" applyFont="1" applyFill="1" applyBorder="1"/>
    <xf numFmtId="10" fontId="9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7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9" fontId="2" fillId="2" borderId="0" xfId="0" applyNumberFormat="1" applyFont="1" applyFill="1" applyBorder="1"/>
    <xf numFmtId="0" fontId="11" fillId="2" borderId="0" xfId="0" applyFont="1" applyFill="1"/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Border="1" applyAlignment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1" fillId="2" borderId="0" xfId="0" applyFont="1" applyFill="1"/>
    <xf numFmtId="0" fontId="2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1" applyFont="1" applyFill="1"/>
    <xf numFmtId="0" fontId="2" fillId="2" borderId="0" xfId="0" applyFont="1" applyFill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5" fillId="2" borderId="0" xfId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491490</xdr:colOff>
      <xdr:row>2</xdr:row>
      <xdr:rowOff>28575</xdr:rowOff>
    </xdr:from>
    <xdr:to>
      <xdr:col>11</xdr:col>
      <xdr:colOff>510540</xdr:colOff>
      <xdr:row>3</xdr:row>
      <xdr:rowOff>104775</xdr:rowOff>
    </xdr:to>
    <xdr:sp macro="" textlink="">
      <xdr:nvSpPr>
        <xdr:cNvPr id="3" name="2 Rectángulo redondeado">
          <a:extLst>
            <a:ext uri="{FF2B5EF4-FFF2-40B4-BE49-F238E27FC236}">
              <a16:creationId xmlns="" xmlns:a16="http://schemas.microsoft.com/office/drawing/2014/main" id="{E9A3CE7A-14D3-43BC-8D18-E5DC86C10F2B}"/>
            </a:ext>
          </a:extLst>
        </xdr:cNvPr>
        <xdr:cNvSpPr/>
      </xdr:nvSpPr>
      <xdr:spPr>
        <a:xfrm>
          <a:off x="10902315" y="352425"/>
          <a:ext cx="971550" cy="2762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FR-02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1590675</xdr:colOff>
      <xdr:row>4</xdr:row>
      <xdr:rowOff>133349</xdr:rowOff>
    </xdr:to>
    <xdr:pic>
      <xdr:nvPicPr>
        <xdr:cNvPr id="4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161925"/>
          <a:ext cx="1590675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T118"/>
  <sheetViews>
    <sheetView tabSelected="1" topLeftCell="A37" zoomScaleNormal="100" zoomScaleSheetLayoutView="100" workbookViewId="0">
      <selection activeCell="B51" sqref="B51:C51"/>
    </sheetView>
  </sheetViews>
  <sheetFormatPr baseColWidth="10" defaultRowHeight="12.75" x14ac:dyDescent="0.2"/>
  <cols>
    <col min="1" max="1" width="34.140625" style="1" customWidth="1"/>
    <col min="2" max="2" width="14.7109375" style="1" customWidth="1"/>
    <col min="3" max="4" width="16.42578125" style="1" customWidth="1"/>
    <col min="5" max="5" width="14" style="1" customWidth="1"/>
    <col min="6" max="6" width="6" style="1" customWidth="1"/>
    <col min="7" max="7" width="12.7109375" style="1" customWidth="1"/>
    <col min="8" max="9" width="13.7109375" style="1" customWidth="1"/>
    <col min="10" max="11" width="14.28515625" style="1" customWidth="1"/>
    <col min="12" max="12" width="8.28515625" style="1" customWidth="1"/>
    <col min="13" max="16384" width="11.42578125" style="1"/>
  </cols>
  <sheetData>
    <row r="3" spans="1:19" ht="15.75" customHeight="1" x14ac:dyDescent="0.25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9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9" ht="15.75" customHeight="1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9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9" ht="15.75" customHeight="1" x14ac:dyDescent="0.3">
      <c r="A7" s="76" t="s">
        <v>100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4"/>
      <c r="N7" s="4"/>
      <c r="O7" s="4"/>
      <c r="P7" s="4"/>
      <c r="Q7" s="4"/>
      <c r="R7" s="4"/>
      <c r="S7" s="4"/>
    </row>
    <row r="8" spans="1:19" ht="15.7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4"/>
      <c r="O8" s="4"/>
      <c r="P8" s="4"/>
      <c r="Q8" s="4"/>
      <c r="R8" s="4"/>
      <c r="S8" s="4"/>
    </row>
    <row r="9" spans="1:19" ht="15.75" customHeight="1" x14ac:dyDescent="0.25">
      <c r="A9" s="6" t="s">
        <v>1</v>
      </c>
      <c r="B9" s="7"/>
      <c r="C9" s="7"/>
      <c r="D9" s="3"/>
      <c r="E9" s="3"/>
      <c r="F9" s="3"/>
      <c r="G9" s="3"/>
      <c r="H9" s="3"/>
      <c r="I9" s="3"/>
      <c r="J9" s="3"/>
      <c r="K9" s="3"/>
      <c r="L9" s="3"/>
    </row>
    <row r="10" spans="1:19" ht="15.75" customHeight="1" x14ac:dyDescent="0.2">
      <c r="B10" s="8"/>
      <c r="C10" s="8"/>
      <c r="D10" s="8"/>
      <c r="E10" s="9"/>
      <c r="F10" s="9"/>
      <c r="G10" s="9"/>
    </row>
    <row r="11" spans="1:19" ht="15.75" customHeight="1" x14ac:dyDescent="0.25">
      <c r="C11" s="77" t="s">
        <v>2</v>
      </c>
      <c r="D11" s="77"/>
      <c r="E11" s="78"/>
      <c r="F11" s="78"/>
      <c r="G11" s="78"/>
      <c r="H11" s="77" t="s">
        <v>3</v>
      </c>
      <c r="I11" s="77"/>
      <c r="J11" s="77"/>
      <c r="K11" s="77"/>
    </row>
    <row r="12" spans="1:19" ht="15.75" customHeight="1" x14ac:dyDescent="0.25">
      <c r="A12" s="74" t="s">
        <v>4</v>
      </c>
      <c r="B12" s="79" t="s">
        <v>5</v>
      </c>
      <c r="C12" s="79" t="s">
        <v>6</v>
      </c>
      <c r="D12" s="79" t="s">
        <v>7</v>
      </c>
      <c r="E12" s="73" t="s">
        <v>8</v>
      </c>
      <c r="F12" s="73" t="s">
        <v>9</v>
      </c>
      <c r="G12" s="74" t="s">
        <v>10</v>
      </c>
      <c r="H12" s="73" t="s">
        <v>11</v>
      </c>
      <c r="I12" s="73" t="s">
        <v>12</v>
      </c>
      <c r="J12" s="73" t="s">
        <v>13</v>
      </c>
      <c r="K12" s="73" t="s">
        <v>14</v>
      </c>
      <c r="L12" s="10" t="s">
        <v>15</v>
      </c>
    </row>
    <row r="13" spans="1:19" ht="25.5" customHeight="1" x14ac:dyDescent="0.2">
      <c r="A13" s="75"/>
      <c r="B13" s="79"/>
      <c r="C13" s="79"/>
      <c r="D13" s="79"/>
      <c r="E13" s="73"/>
      <c r="F13" s="73"/>
      <c r="G13" s="75"/>
      <c r="H13" s="73"/>
      <c r="I13" s="73"/>
      <c r="J13" s="73"/>
      <c r="K13" s="73"/>
      <c r="L13" s="11" t="s">
        <v>16</v>
      </c>
      <c r="M13" s="12"/>
    </row>
    <row r="14" spans="1:19" ht="15.75" customHeight="1" x14ac:dyDescent="0.25">
      <c r="A14" s="13" t="s">
        <v>17</v>
      </c>
      <c r="B14" s="14">
        <f>SUM(B15:B18)</f>
        <v>4751591.82</v>
      </c>
      <c r="C14" s="14">
        <f>SUM(C15:C19)</f>
        <v>3917566.95</v>
      </c>
      <c r="D14" s="14">
        <v>0</v>
      </c>
      <c r="E14" s="14">
        <v>1565274.92</v>
      </c>
      <c r="F14" s="15">
        <f>E14/C14</f>
        <v>0.39955281938449061</v>
      </c>
      <c r="G14" s="16">
        <f>C14-E14</f>
        <v>2352292.0300000003</v>
      </c>
      <c r="H14" s="16">
        <f>715650.77+1626989.26</f>
        <v>2342640.0300000003</v>
      </c>
      <c r="I14" s="16">
        <v>10000</v>
      </c>
      <c r="J14" s="16">
        <v>348</v>
      </c>
      <c r="K14" s="16">
        <f>+H14+I14-J14</f>
        <v>2352292.0300000003</v>
      </c>
      <c r="L14" s="15">
        <f>E14/B14</f>
        <v>0.32942116648395103</v>
      </c>
      <c r="M14" s="81">
        <f>+G14-K14</f>
        <v>0</v>
      </c>
    </row>
    <row r="15" spans="1:19" ht="15.75" customHeight="1" x14ac:dyDescent="0.25">
      <c r="A15" s="17" t="s">
        <v>18</v>
      </c>
      <c r="B15" s="14">
        <f>165000+1370000+120000+40000+90000+20000+15000</f>
        <v>1820000</v>
      </c>
      <c r="C15" s="14">
        <v>2105550.9</v>
      </c>
      <c r="D15" s="14"/>
      <c r="E15" s="14"/>
      <c r="F15" s="15"/>
      <c r="G15" s="16"/>
      <c r="H15" s="16"/>
      <c r="I15" s="16"/>
      <c r="J15" s="16"/>
      <c r="K15" s="16"/>
      <c r="L15" s="15"/>
    </row>
    <row r="16" spans="1:19" ht="15.75" customHeight="1" x14ac:dyDescent="0.25">
      <c r="A16" s="17" t="s">
        <v>19</v>
      </c>
      <c r="B16" s="14">
        <f>345000+4500+42200+10000+190000+480000+110000+32000+6000+14416+40000+70000+45000+2500+12000+10000+52871.82+3000</f>
        <v>1469487.82</v>
      </c>
      <c r="C16" s="14">
        <v>535819.05000000005</v>
      </c>
      <c r="D16" s="14"/>
      <c r="E16" s="14"/>
      <c r="F16" s="15"/>
      <c r="G16" s="16"/>
      <c r="H16" s="16"/>
      <c r="I16" s="16"/>
      <c r="J16" s="16"/>
      <c r="K16" s="16"/>
      <c r="L16" s="15"/>
    </row>
    <row r="17" spans="1:13" ht="15.75" customHeight="1" x14ac:dyDescent="0.25">
      <c r="A17" s="17" t="s">
        <v>20</v>
      </c>
      <c r="B17" s="14">
        <f>416122+45000+150000+15000+105000+705982</f>
        <v>1437104</v>
      </c>
      <c r="C17" s="14">
        <v>265165</v>
      </c>
      <c r="D17" s="14"/>
      <c r="E17" s="14"/>
      <c r="F17" s="15"/>
      <c r="G17" s="16"/>
      <c r="H17" s="16"/>
      <c r="I17" s="16"/>
      <c r="J17" s="16"/>
      <c r="K17" s="16"/>
      <c r="L17" s="15"/>
    </row>
    <row r="18" spans="1:13" ht="15.75" customHeight="1" x14ac:dyDescent="0.25">
      <c r="A18" s="17" t="s">
        <v>21</v>
      </c>
      <c r="B18" s="14">
        <v>25000</v>
      </c>
      <c r="C18" s="14">
        <v>11032</v>
      </c>
      <c r="D18" s="14"/>
      <c r="E18" s="14"/>
      <c r="F18" s="15"/>
      <c r="G18" s="16"/>
      <c r="H18" s="16"/>
      <c r="I18" s="16"/>
      <c r="J18" s="16"/>
      <c r="K18" s="16"/>
      <c r="L18" s="15"/>
    </row>
    <row r="19" spans="1:13" ht="15.75" customHeight="1" x14ac:dyDescent="0.25">
      <c r="A19" s="17" t="s">
        <v>102</v>
      </c>
      <c r="B19" s="14">
        <v>1000000</v>
      </c>
      <c r="C19" s="14">
        <v>1000000</v>
      </c>
      <c r="D19" s="14"/>
      <c r="E19" s="14"/>
      <c r="F19" s="15"/>
      <c r="G19" s="16"/>
      <c r="H19" s="16"/>
      <c r="I19" s="16"/>
      <c r="J19" s="16"/>
      <c r="K19" s="16"/>
      <c r="L19" s="15"/>
    </row>
    <row r="20" spans="1:13" ht="15.75" customHeight="1" x14ac:dyDescent="0.25">
      <c r="A20" s="17" t="s">
        <v>22</v>
      </c>
      <c r="B20" s="14"/>
      <c r="C20" s="14"/>
      <c r="D20" s="14"/>
      <c r="E20" s="14"/>
      <c r="F20" s="15"/>
      <c r="G20" s="16"/>
      <c r="H20" s="16"/>
      <c r="I20" s="16"/>
      <c r="J20" s="16"/>
      <c r="K20" s="16"/>
      <c r="L20" s="15"/>
    </row>
    <row r="21" spans="1:13" ht="15.75" customHeight="1" x14ac:dyDescent="0.25">
      <c r="A21" s="17" t="s">
        <v>23</v>
      </c>
      <c r="B21" s="14"/>
      <c r="C21" s="14"/>
      <c r="D21" s="14"/>
      <c r="E21" s="14"/>
      <c r="F21" s="15"/>
      <c r="G21" s="16"/>
      <c r="H21" s="16"/>
      <c r="I21" s="16"/>
      <c r="J21" s="16"/>
      <c r="K21" s="16"/>
      <c r="L21" s="15"/>
    </row>
    <row r="22" spans="1:13" ht="15.75" customHeight="1" x14ac:dyDescent="0.25">
      <c r="A22" s="17" t="s">
        <v>24</v>
      </c>
      <c r="B22" s="14">
        <v>20402553.999999996</v>
      </c>
      <c r="C22" s="14">
        <v>4482793.95</v>
      </c>
      <c r="D22" s="14">
        <v>0</v>
      </c>
      <c r="E22" s="14">
        <v>4147136.5</v>
      </c>
      <c r="F22" s="15">
        <f>E22/C22</f>
        <v>0.92512315896205755</v>
      </c>
      <c r="G22" s="16">
        <f>C22-E22</f>
        <v>335657.45000000019</v>
      </c>
      <c r="H22" s="16">
        <v>436428.45</v>
      </c>
      <c r="I22" s="16">
        <v>300</v>
      </c>
      <c r="J22" s="16">
        <v>101071</v>
      </c>
      <c r="K22" s="16">
        <f>+H22+I22-J22</f>
        <v>335657.45</v>
      </c>
      <c r="L22" s="15">
        <f>E22/B22</f>
        <v>0.20326555685136286</v>
      </c>
      <c r="M22" s="80">
        <f>+G22-K22</f>
        <v>0</v>
      </c>
    </row>
    <row r="23" spans="1:13" ht="15.75" customHeight="1" x14ac:dyDescent="0.25">
      <c r="A23" s="17" t="s">
        <v>25</v>
      </c>
      <c r="B23" s="14">
        <v>6097550</v>
      </c>
      <c r="C23" s="14">
        <v>1829265</v>
      </c>
      <c r="D23" s="14">
        <v>0</v>
      </c>
      <c r="E23" s="14">
        <v>0</v>
      </c>
      <c r="F23" s="15">
        <f>E23/C23</f>
        <v>0</v>
      </c>
      <c r="G23" s="16">
        <f>C23-E23</f>
        <v>1829265</v>
      </c>
      <c r="H23" s="16">
        <v>1829266</v>
      </c>
      <c r="I23" s="16"/>
      <c r="J23" s="16">
        <v>1</v>
      </c>
      <c r="K23" s="16">
        <f t="shared" ref="K23:K35" si="0">+H23+I23-J23</f>
        <v>1829265</v>
      </c>
      <c r="L23" s="15">
        <f>E23/B23</f>
        <v>0</v>
      </c>
      <c r="M23" s="81">
        <f>+G23-K23</f>
        <v>0</v>
      </c>
    </row>
    <row r="24" spans="1:13" ht="15.75" customHeight="1" x14ac:dyDescent="0.25">
      <c r="A24" s="17" t="s">
        <v>26</v>
      </c>
      <c r="B24" s="14">
        <v>11127535</v>
      </c>
      <c r="C24" s="14">
        <v>2804250.3</v>
      </c>
      <c r="D24" s="14">
        <v>0</v>
      </c>
      <c r="E24" s="14">
        <v>1985000.58</v>
      </c>
      <c r="F24" s="15">
        <f>E24/C24</f>
        <v>0.70785428105329973</v>
      </c>
      <c r="G24" s="16">
        <f t="shared" ref="G24:G30" si="1">C24-E24</f>
        <v>819249.71999999974</v>
      </c>
      <c r="H24" s="16">
        <v>872974.72</v>
      </c>
      <c r="I24" s="16"/>
      <c r="J24" s="16">
        <f>13627+4061</f>
        <v>17688</v>
      </c>
      <c r="K24" s="16">
        <f t="shared" si="0"/>
        <v>855286.72</v>
      </c>
      <c r="L24" s="15">
        <f>E24/B24</f>
        <v>0.17838637038661304</v>
      </c>
    </row>
    <row r="25" spans="1:13" ht="15.75" customHeight="1" x14ac:dyDescent="0.25">
      <c r="A25" s="17" t="s">
        <v>94</v>
      </c>
      <c r="B25" s="14">
        <v>854659</v>
      </c>
      <c r="C25" s="14">
        <v>90882.42</v>
      </c>
      <c r="D25" s="14">
        <v>0</v>
      </c>
      <c r="E25" s="14">
        <v>68054.62</v>
      </c>
      <c r="F25" s="15"/>
      <c r="G25" s="16">
        <f t="shared" si="1"/>
        <v>22827.800000000003</v>
      </c>
      <c r="H25" s="16">
        <v>22828.799999999999</v>
      </c>
      <c r="I25" s="16">
        <v>0</v>
      </c>
      <c r="J25" s="16">
        <v>1</v>
      </c>
      <c r="K25" s="16">
        <f t="shared" si="0"/>
        <v>22827.8</v>
      </c>
      <c r="L25" s="15"/>
      <c r="M25" s="81">
        <f>+G25-K25</f>
        <v>0</v>
      </c>
    </row>
    <row r="26" spans="1:13" ht="15.75" customHeight="1" x14ac:dyDescent="0.25">
      <c r="A26" s="17" t="s">
        <v>91</v>
      </c>
      <c r="B26" s="14">
        <v>8415334</v>
      </c>
      <c r="C26" s="14">
        <v>2161022.23</v>
      </c>
      <c r="D26" s="14">
        <v>0</v>
      </c>
      <c r="E26" s="14">
        <v>1473591.38</v>
      </c>
      <c r="F26" s="15"/>
      <c r="G26" s="16">
        <f t="shared" si="1"/>
        <v>687430.85000000009</v>
      </c>
      <c r="H26" s="16">
        <v>1018833.36</v>
      </c>
      <c r="I26" s="16"/>
      <c r="J26" s="16"/>
      <c r="K26" s="16">
        <f t="shared" si="0"/>
        <v>1018833.36</v>
      </c>
      <c r="L26" s="15"/>
      <c r="M26" s="81">
        <f>+H26-K26</f>
        <v>0</v>
      </c>
    </row>
    <row r="27" spans="1:13" ht="15.75" customHeight="1" x14ac:dyDescent="0.25">
      <c r="A27" s="17" t="s">
        <v>92</v>
      </c>
      <c r="B27" s="14">
        <v>779219</v>
      </c>
      <c r="C27" s="14">
        <v>191866.11</v>
      </c>
      <c r="D27" s="14">
        <v>0</v>
      </c>
      <c r="E27" s="14">
        <v>64865.3</v>
      </c>
      <c r="F27" s="15"/>
      <c r="G27" s="16">
        <f t="shared" si="1"/>
        <v>127000.80999999998</v>
      </c>
      <c r="H27" s="16">
        <v>127001.81</v>
      </c>
      <c r="I27" s="16"/>
      <c r="J27" s="16"/>
      <c r="K27" s="16">
        <f t="shared" si="0"/>
        <v>127001.81</v>
      </c>
      <c r="L27" s="15"/>
      <c r="M27" s="1">
        <v>0</v>
      </c>
    </row>
    <row r="28" spans="1:13" ht="15.75" customHeight="1" x14ac:dyDescent="0.25">
      <c r="A28" s="17" t="s">
        <v>93</v>
      </c>
      <c r="B28" s="14">
        <v>191377</v>
      </c>
      <c r="C28" s="14">
        <v>78357.48</v>
      </c>
      <c r="D28" s="14">
        <v>0</v>
      </c>
      <c r="E28" s="14">
        <v>25929.75</v>
      </c>
      <c r="F28" s="15"/>
      <c r="G28" s="16">
        <f t="shared" si="1"/>
        <v>52427.729999999996</v>
      </c>
      <c r="H28" s="16">
        <v>52428.73</v>
      </c>
      <c r="I28" s="16"/>
      <c r="J28" s="16">
        <v>1</v>
      </c>
      <c r="K28" s="16">
        <f t="shared" si="0"/>
        <v>52427.73</v>
      </c>
      <c r="L28" s="15"/>
      <c r="M28" s="1">
        <v>0</v>
      </c>
    </row>
    <row r="29" spans="1:13" ht="15.75" customHeight="1" x14ac:dyDescent="0.25">
      <c r="A29" s="17" t="s">
        <v>95</v>
      </c>
      <c r="B29" s="14">
        <v>397788</v>
      </c>
      <c r="C29" s="14">
        <v>125063.83</v>
      </c>
      <c r="D29" s="14">
        <v>0</v>
      </c>
      <c r="E29" s="14">
        <v>31490.1</v>
      </c>
      <c r="F29" s="15"/>
      <c r="G29" s="16">
        <f t="shared" si="1"/>
        <v>93573.73000000001</v>
      </c>
      <c r="H29" s="16">
        <v>93574.720000000001</v>
      </c>
      <c r="I29" s="16"/>
      <c r="J29" s="16">
        <v>1</v>
      </c>
      <c r="K29" s="16">
        <f t="shared" si="0"/>
        <v>93573.72</v>
      </c>
      <c r="L29" s="15"/>
      <c r="M29" s="1">
        <v>0</v>
      </c>
    </row>
    <row r="30" spans="1:13" ht="15.75" customHeight="1" x14ac:dyDescent="0.25">
      <c r="A30" s="17" t="s">
        <v>96</v>
      </c>
      <c r="B30" s="14">
        <v>43251</v>
      </c>
      <c r="C30" s="14">
        <v>10812.63</v>
      </c>
      <c r="D30" s="14">
        <v>0</v>
      </c>
      <c r="E30" s="14">
        <v>0</v>
      </c>
      <c r="F30" s="15"/>
      <c r="G30" s="16">
        <f t="shared" si="1"/>
        <v>10812.63</v>
      </c>
      <c r="H30" s="16">
        <v>10813.63</v>
      </c>
      <c r="I30" s="16">
        <v>0</v>
      </c>
      <c r="J30" s="16">
        <v>1</v>
      </c>
      <c r="K30" s="16">
        <f t="shared" si="0"/>
        <v>10812.63</v>
      </c>
      <c r="L30" s="15"/>
      <c r="M30" s="1">
        <v>0</v>
      </c>
    </row>
    <row r="31" spans="1:13" ht="15.75" customHeight="1" x14ac:dyDescent="0.25">
      <c r="A31" s="17" t="s">
        <v>97</v>
      </c>
      <c r="B31" s="14">
        <v>1317895</v>
      </c>
      <c r="C31" s="14">
        <v>212231</v>
      </c>
      <c r="D31" s="14">
        <v>3.07</v>
      </c>
      <c r="E31" s="14">
        <v>0</v>
      </c>
      <c r="F31" s="15"/>
      <c r="G31" s="16">
        <f>C31-E31+D31</f>
        <v>212234.07</v>
      </c>
      <c r="H31" s="16">
        <v>212235.07</v>
      </c>
      <c r="I31" s="16">
        <v>0</v>
      </c>
      <c r="J31" s="16">
        <v>1</v>
      </c>
      <c r="K31" s="16">
        <f t="shared" si="0"/>
        <v>212234.07</v>
      </c>
      <c r="L31" s="15"/>
      <c r="M31" s="1">
        <v>0</v>
      </c>
    </row>
    <row r="32" spans="1:13" ht="15.75" customHeight="1" x14ac:dyDescent="0.25">
      <c r="A32" s="17" t="s">
        <v>98</v>
      </c>
      <c r="B32" s="14">
        <v>1800000</v>
      </c>
      <c r="C32" s="14">
        <v>1800000</v>
      </c>
      <c r="D32" s="14">
        <v>70</v>
      </c>
      <c r="E32" s="14">
        <v>0</v>
      </c>
      <c r="F32" s="15"/>
      <c r="G32" s="16">
        <f>C32-E32+D32</f>
        <v>1800070</v>
      </c>
      <c r="H32" s="16">
        <v>1800071</v>
      </c>
      <c r="I32" s="16">
        <v>0</v>
      </c>
      <c r="J32" s="16">
        <v>1</v>
      </c>
      <c r="K32" s="16">
        <f t="shared" si="0"/>
        <v>1800070</v>
      </c>
      <c r="L32" s="15"/>
      <c r="M32" s="1">
        <v>0</v>
      </c>
    </row>
    <row r="33" spans="1:13" ht="15.75" customHeight="1" x14ac:dyDescent="0.25">
      <c r="A33" s="17" t="s">
        <v>101</v>
      </c>
      <c r="B33" s="14">
        <v>94225.8</v>
      </c>
      <c r="C33" s="14">
        <v>94225.8</v>
      </c>
      <c r="D33" s="14">
        <v>0</v>
      </c>
      <c r="E33" s="14">
        <v>0</v>
      </c>
      <c r="F33" s="15"/>
      <c r="G33" s="16">
        <f>C33-E33+D33</f>
        <v>94225.8</v>
      </c>
      <c r="H33" s="16">
        <v>94226.8</v>
      </c>
      <c r="I33" s="16"/>
      <c r="J33" s="16">
        <v>1</v>
      </c>
      <c r="K33" s="16">
        <f t="shared" si="0"/>
        <v>94225.8</v>
      </c>
      <c r="L33" s="15"/>
      <c r="M33" s="1">
        <v>0</v>
      </c>
    </row>
    <row r="34" spans="1:13" ht="15.75" customHeight="1" x14ac:dyDescent="0.25">
      <c r="A34" s="17" t="s">
        <v>27</v>
      </c>
      <c r="B34" s="14"/>
      <c r="C34" s="14"/>
      <c r="D34" s="14"/>
      <c r="E34" s="14"/>
      <c r="F34" s="15"/>
      <c r="G34" s="16"/>
      <c r="H34" s="16"/>
      <c r="I34" s="16"/>
      <c r="J34" s="16"/>
      <c r="K34" s="16">
        <f t="shared" si="0"/>
        <v>0</v>
      </c>
      <c r="L34" s="15"/>
    </row>
    <row r="35" spans="1:13" ht="15.75" customHeight="1" x14ac:dyDescent="0.25">
      <c r="A35" s="17" t="s">
        <v>28</v>
      </c>
      <c r="B35" s="14"/>
      <c r="C35" s="14"/>
      <c r="D35" s="14"/>
      <c r="E35" s="14"/>
      <c r="F35" s="15"/>
      <c r="G35" s="16"/>
      <c r="H35" s="16"/>
      <c r="I35" s="16"/>
      <c r="J35" s="16"/>
      <c r="K35" s="16">
        <f t="shared" si="0"/>
        <v>0</v>
      </c>
      <c r="L35" s="15"/>
    </row>
    <row r="36" spans="1:13" ht="15.75" customHeight="1" x14ac:dyDescent="0.25">
      <c r="A36" s="18" t="s">
        <v>29</v>
      </c>
      <c r="B36" s="19">
        <f>SUM(B14:B35)</f>
        <v>62024571.439999998</v>
      </c>
      <c r="C36" s="19">
        <f>SUM(C14:C35)</f>
        <v>21715904.649999999</v>
      </c>
      <c r="D36" s="19"/>
      <c r="E36" s="19">
        <f>SUM(E14:E35)</f>
        <v>9361343.1500000004</v>
      </c>
      <c r="F36" s="20"/>
      <c r="G36" s="21">
        <f>SUM(G14:G35)</f>
        <v>8437067.620000001</v>
      </c>
      <c r="H36" s="21">
        <f>SUM(H14:H35)</f>
        <v>8913323.120000001</v>
      </c>
      <c r="I36" s="21">
        <f>SUM(I14:I35)</f>
        <v>10300</v>
      </c>
      <c r="J36" s="21">
        <f>SUM(J14:J35)</f>
        <v>119115</v>
      </c>
      <c r="K36" s="21">
        <f>SUM(K14:K35)</f>
        <v>8804508.120000001</v>
      </c>
      <c r="L36" s="22"/>
    </row>
    <row r="37" spans="1:13" ht="15.75" customHeight="1" x14ac:dyDescent="0.2"/>
    <row r="38" spans="1:13" ht="15.75" customHeight="1" x14ac:dyDescent="0.2">
      <c r="C38" s="70" t="s">
        <v>30</v>
      </c>
      <c r="D38" s="70"/>
      <c r="E38" s="70"/>
      <c r="F38" s="70"/>
      <c r="G38" s="70"/>
      <c r="H38" s="70"/>
      <c r="I38" s="70"/>
    </row>
    <row r="39" spans="1:13" ht="15.75" customHeight="1" x14ac:dyDescent="0.2">
      <c r="C39" s="23"/>
      <c r="D39" s="23"/>
      <c r="E39" s="23"/>
      <c r="F39" s="23"/>
      <c r="G39" s="23"/>
      <c r="H39" s="23"/>
      <c r="I39" s="23"/>
    </row>
    <row r="40" spans="1:13" ht="15.75" customHeight="1" x14ac:dyDescent="0.25">
      <c r="B40" s="71" t="s">
        <v>31</v>
      </c>
      <c r="C40" s="71"/>
      <c r="D40" s="64" t="s">
        <v>32</v>
      </c>
      <c r="E40" s="65"/>
      <c r="F40" s="66"/>
      <c r="G40" s="63" t="s">
        <v>33</v>
      </c>
      <c r="H40" s="63"/>
      <c r="I40" s="24" t="s">
        <v>9</v>
      </c>
    </row>
    <row r="41" spans="1:13" ht="15.75" customHeight="1" x14ac:dyDescent="0.25">
      <c r="B41" s="72" t="s">
        <v>34</v>
      </c>
      <c r="C41" s="72"/>
      <c r="D41" s="64"/>
      <c r="E41" s="65"/>
      <c r="F41" s="66"/>
      <c r="G41" s="67"/>
      <c r="H41" s="67"/>
      <c r="I41" s="25" t="e">
        <f>G41/D41</f>
        <v>#DIV/0!</v>
      </c>
    </row>
    <row r="42" spans="1:13" ht="15.75" customHeight="1" x14ac:dyDescent="0.25">
      <c r="B42" s="63" t="s">
        <v>35</v>
      </c>
      <c r="C42" s="63"/>
      <c r="D42" s="64"/>
      <c r="E42" s="65"/>
      <c r="F42" s="66"/>
      <c r="G42" s="67"/>
      <c r="H42" s="67"/>
      <c r="I42" s="25"/>
    </row>
    <row r="43" spans="1:13" ht="15.75" customHeight="1" x14ac:dyDescent="0.25">
      <c r="B43" s="63" t="s">
        <v>36</v>
      </c>
      <c r="C43" s="63"/>
      <c r="D43" s="64"/>
      <c r="E43" s="65"/>
      <c r="F43" s="66"/>
      <c r="G43" s="67"/>
      <c r="H43" s="67"/>
      <c r="I43" s="25"/>
    </row>
    <row r="44" spans="1:13" ht="15.75" customHeight="1" x14ac:dyDescent="0.25">
      <c r="B44" s="63" t="s">
        <v>37</v>
      </c>
      <c r="C44" s="63"/>
      <c r="D44" s="64"/>
      <c r="E44" s="65"/>
      <c r="F44" s="66"/>
      <c r="G44" s="67"/>
      <c r="H44" s="67"/>
      <c r="I44" s="25"/>
    </row>
    <row r="45" spans="1:13" ht="15.75" customHeight="1" x14ac:dyDescent="0.25">
      <c r="B45" s="26"/>
      <c r="C45" s="26"/>
      <c r="D45" s="26"/>
      <c r="E45" s="26"/>
      <c r="F45" s="26"/>
      <c r="G45" s="27"/>
      <c r="H45" s="27"/>
      <c r="I45" s="28"/>
    </row>
    <row r="46" spans="1:13" ht="15.75" customHeight="1" x14ac:dyDescent="0.2"/>
    <row r="47" spans="1:13" s="29" customFormat="1" ht="15.75" customHeight="1" x14ac:dyDescent="0.3">
      <c r="B47" s="68" t="s">
        <v>38</v>
      </c>
      <c r="C47" s="68"/>
      <c r="D47" s="30"/>
      <c r="G47" s="69" t="s">
        <v>39</v>
      </c>
      <c r="H47" s="69"/>
      <c r="J47" s="69" t="s">
        <v>40</v>
      </c>
      <c r="K47" s="69"/>
    </row>
    <row r="48" spans="1:13" s="29" customFormat="1" ht="15.75" customHeight="1" x14ac:dyDescent="0.3">
      <c r="B48" s="30"/>
      <c r="C48" s="30"/>
      <c r="D48" s="30"/>
      <c r="G48" s="31"/>
      <c r="H48" s="31"/>
      <c r="J48" s="31"/>
      <c r="K48" s="31"/>
    </row>
    <row r="49" spans="1:12" s="29" customFormat="1" ht="15.75" customHeight="1" x14ac:dyDescent="0.3">
      <c r="B49" s="30"/>
      <c r="C49" s="30"/>
      <c r="D49" s="30"/>
      <c r="G49" s="31"/>
      <c r="H49" s="31"/>
      <c r="J49" s="31"/>
      <c r="K49" s="31"/>
    </row>
    <row r="50" spans="1:12" s="29" customFormat="1" ht="15.75" customHeight="1" x14ac:dyDescent="0.3">
      <c r="A50" s="32"/>
      <c r="B50" s="60" t="s">
        <v>103</v>
      </c>
      <c r="C50" s="60"/>
      <c r="D50" s="33"/>
      <c r="E50" s="34"/>
      <c r="F50" s="61" t="s">
        <v>104</v>
      </c>
      <c r="G50" s="61"/>
      <c r="H50" s="61"/>
      <c r="I50" s="35"/>
      <c r="J50" s="61" t="s">
        <v>105</v>
      </c>
      <c r="K50" s="61"/>
    </row>
    <row r="51" spans="1:12" s="29" customFormat="1" ht="15.75" customHeight="1" x14ac:dyDescent="0.3">
      <c r="A51" s="32"/>
      <c r="B51" s="62"/>
      <c r="C51" s="62"/>
      <c r="D51" s="36"/>
      <c r="G51" s="62"/>
      <c r="H51" s="62"/>
      <c r="J51" s="62"/>
      <c r="K51" s="62"/>
    </row>
    <row r="52" spans="1:12" ht="15.75" customHeight="1" x14ac:dyDescent="0.2">
      <c r="A52" s="8"/>
      <c r="B52" s="34"/>
      <c r="C52" s="34"/>
      <c r="D52" s="34"/>
      <c r="G52" s="34"/>
      <c r="H52" s="34"/>
      <c r="J52" s="34"/>
      <c r="K52" s="34"/>
    </row>
    <row r="53" spans="1:12" ht="15.75" customHeight="1" x14ac:dyDescent="0.2"/>
    <row r="54" spans="1:12" ht="15.75" customHeight="1" x14ac:dyDescent="0.2">
      <c r="A54" s="37" t="s">
        <v>41</v>
      </c>
    </row>
    <row r="55" spans="1:12" x14ac:dyDescent="0.2">
      <c r="A55" s="37"/>
    </row>
    <row r="56" spans="1:12" x14ac:dyDescent="0.2">
      <c r="A56" s="37"/>
    </row>
    <row r="57" spans="1:12" ht="15.75" customHeight="1" x14ac:dyDescent="0.2">
      <c r="A57" s="37"/>
    </row>
    <row r="58" spans="1:12" ht="15.75" customHeight="1" x14ac:dyDescent="0.25">
      <c r="A58" s="56" t="s">
        <v>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ht="15.75" customHeight="1" x14ac:dyDescent="0.2">
      <c r="B59" s="9"/>
      <c r="C59" s="9"/>
      <c r="D59" s="9"/>
      <c r="E59" s="9"/>
      <c r="F59" s="9"/>
      <c r="G59" s="9"/>
      <c r="H59" s="9"/>
    </row>
    <row r="60" spans="1:12" s="38" customFormat="1" ht="15.75" customHeight="1" x14ac:dyDescent="0.25">
      <c r="A60" s="57" t="s">
        <v>42</v>
      </c>
      <c r="B60" s="57"/>
      <c r="C60" s="57"/>
      <c r="D60" s="3"/>
      <c r="E60" s="57" t="s">
        <v>43</v>
      </c>
      <c r="F60" s="57"/>
      <c r="G60" s="57"/>
      <c r="H60" s="57"/>
      <c r="I60" s="57"/>
      <c r="J60" s="57"/>
      <c r="K60" s="57"/>
      <c r="L60" s="57"/>
    </row>
    <row r="61" spans="1:12" ht="15.75" customHeight="1" x14ac:dyDescent="0.2">
      <c r="A61" s="34"/>
      <c r="B61" s="34"/>
      <c r="C61" s="39"/>
      <c r="D61" s="39"/>
      <c r="F61" s="34"/>
      <c r="G61" s="34"/>
      <c r="H61" s="34"/>
    </row>
    <row r="62" spans="1:12" ht="15.75" customHeight="1" x14ac:dyDescent="0.2">
      <c r="A62" s="40" t="s">
        <v>44</v>
      </c>
      <c r="B62" s="41"/>
      <c r="C62" s="41"/>
      <c r="D62" s="41"/>
      <c r="E62" s="58" t="s">
        <v>45</v>
      </c>
      <c r="F62" s="58"/>
      <c r="G62" s="58"/>
      <c r="H62" s="58"/>
      <c r="I62" s="58"/>
      <c r="J62" s="42"/>
      <c r="K62" s="42"/>
      <c r="L62" s="42"/>
    </row>
    <row r="63" spans="1:12" ht="5.0999999999999996" customHeight="1" x14ac:dyDescent="0.2">
      <c r="A63" s="43"/>
      <c r="B63" s="43"/>
      <c r="C63" s="43"/>
      <c r="D63" s="43"/>
      <c r="E63" s="43"/>
      <c r="F63" s="44"/>
      <c r="G63" s="44"/>
      <c r="H63" s="42"/>
      <c r="I63" s="42"/>
      <c r="J63" s="42"/>
      <c r="K63" s="42"/>
      <c r="L63" s="42"/>
    </row>
    <row r="64" spans="1:12" ht="15.75" customHeight="1" x14ac:dyDescent="0.2">
      <c r="A64" s="59" t="s">
        <v>46</v>
      </c>
      <c r="B64" s="59"/>
      <c r="C64" s="41"/>
      <c r="D64" s="41"/>
      <c r="E64" s="58" t="s">
        <v>47</v>
      </c>
      <c r="F64" s="58"/>
      <c r="G64" s="58"/>
      <c r="H64" s="58"/>
      <c r="I64" s="58"/>
      <c r="J64" s="42"/>
      <c r="K64" s="42"/>
      <c r="L64" s="42"/>
    </row>
    <row r="65" spans="1:12" ht="5.0999999999999996" customHeight="1" x14ac:dyDescent="0.2">
      <c r="A65" s="45"/>
      <c r="B65" s="45"/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1:12" x14ac:dyDescent="0.2">
      <c r="A66" s="46" t="s">
        <v>48</v>
      </c>
      <c r="B66" s="45"/>
      <c r="C66" s="42"/>
      <c r="D66" s="42"/>
      <c r="E66" s="1" t="s">
        <v>49</v>
      </c>
      <c r="F66" s="42"/>
      <c r="G66" s="42"/>
      <c r="H66" s="42"/>
      <c r="I66" s="42"/>
      <c r="J66" s="42"/>
      <c r="K66" s="42"/>
      <c r="L66" s="42"/>
    </row>
    <row r="67" spans="1:12" ht="5.0999999999999996" customHeight="1" x14ac:dyDescent="0.2">
      <c r="A67" s="45"/>
      <c r="B67" s="45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1:12" ht="15.75" customHeight="1" x14ac:dyDescent="0.2">
      <c r="A68" s="45" t="s">
        <v>50</v>
      </c>
      <c r="B68" s="45"/>
      <c r="C68" s="42"/>
      <c r="D68" s="42"/>
      <c r="E68" s="42" t="s">
        <v>51</v>
      </c>
      <c r="F68" s="42"/>
      <c r="G68" s="42"/>
      <c r="H68" s="42"/>
      <c r="I68" s="42"/>
      <c r="J68" s="42"/>
      <c r="K68" s="42"/>
      <c r="L68" s="42"/>
    </row>
    <row r="69" spans="1:12" ht="5.0999999999999996" customHeight="1" x14ac:dyDescent="0.2">
      <c r="A69" s="45"/>
      <c r="B69" s="45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12" ht="33.75" customHeight="1" x14ac:dyDescent="0.2">
      <c r="A70" s="45" t="s">
        <v>52</v>
      </c>
      <c r="B70" s="45"/>
      <c r="C70" s="42"/>
      <c r="D70" s="42"/>
      <c r="E70" s="52" t="s">
        <v>53</v>
      </c>
      <c r="F70" s="52"/>
      <c r="G70" s="52"/>
      <c r="H70" s="52"/>
      <c r="I70" s="52"/>
      <c r="J70" s="52"/>
      <c r="K70" s="52"/>
      <c r="L70" s="52"/>
    </row>
    <row r="71" spans="1:12" ht="5.0999999999999996" customHeight="1" x14ac:dyDescent="0.2">
      <c r="A71" s="45"/>
      <c r="B71" s="45"/>
      <c r="C71" s="42"/>
      <c r="D71" s="42"/>
      <c r="E71" s="47"/>
      <c r="F71" s="42"/>
      <c r="G71" s="42"/>
      <c r="H71" s="42"/>
      <c r="I71" s="42"/>
      <c r="J71" s="42"/>
      <c r="K71" s="42"/>
      <c r="L71" s="42"/>
    </row>
    <row r="72" spans="1:12" ht="30" customHeight="1" x14ac:dyDescent="0.2">
      <c r="A72" s="45" t="s">
        <v>54</v>
      </c>
      <c r="B72" s="45"/>
      <c r="C72" s="42"/>
      <c r="D72" s="42"/>
      <c r="E72" s="55" t="s">
        <v>55</v>
      </c>
      <c r="F72" s="55"/>
      <c r="G72" s="55"/>
      <c r="H72" s="55"/>
      <c r="I72" s="55"/>
      <c r="J72" s="55"/>
      <c r="K72" s="55"/>
      <c r="L72" s="55"/>
    </row>
    <row r="73" spans="1:12" ht="5.0999999999999996" customHeight="1" x14ac:dyDescent="0.2">
      <c r="A73" s="45"/>
      <c r="B73" s="45"/>
      <c r="C73" s="42"/>
      <c r="D73" s="42"/>
      <c r="E73" s="47"/>
      <c r="F73" s="42"/>
      <c r="G73" s="42"/>
      <c r="H73" s="42"/>
      <c r="I73" s="42"/>
      <c r="J73" s="42"/>
      <c r="K73" s="42"/>
      <c r="L73" s="42"/>
    </row>
    <row r="74" spans="1:12" ht="45" customHeight="1" x14ac:dyDescent="0.2">
      <c r="A74" s="48" t="s">
        <v>56</v>
      </c>
      <c r="B74" s="48"/>
      <c r="C74" s="47"/>
      <c r="D74" s="47"/>
      <c r="E74" s="55" t="s">
        <v>57</v>
      </c>
      <c r="F74" s="55"/>
      <c r="G74" s="55"/>
      <c r="H74" s="55"/>
      <c r="I74" s="55"/>
      <c r="J74" s="55"/>
      <c r="K74" s="55"/>
      <c r="L74" s="55"/>
    </row>
    <row r="75" spans="1:12" ht="5.0999999999999996" customHeight="1" x14ac:dyDescent="0.2">
      <c r="A75" s="45"/>
      <c r="B75" s="45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 ht="49.5" customHeight="1" x14ac:dyDescent="0.2">
      <c r="A76" s="45" t="s">
        <v>58</v>
      </c>
      <c r="B76" s="45"/>
      <c r="C76" s="42"/>
      <c r="D76" s="42"/>
      <c r="E76" s="52" t="s">
        <v>59</v>
      </c>
      <c r="F76" s="52"/>
      <c r="G76" s="52"/>
      <c r="H76" s="52"/>
      <c r="I76" s="52"/>
      <c r="J76" s="52"/>
      <c r="K76" s="52"/>
      <c r="L76" s="52"/>
    </row>
    <row r="77" spans="1:12" ht="5.0999999999999996" customHeight="1" x14ac:dyDescent="0.2">
      <c r="A77" s="45"/>
      <c r="B77" s="45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 ht="49.5" customHeight="1" x14ac:dyDescent="0.2">
      <c r="A78" s="45" t="s">
        <v>60</v>
      </c>
      <c r="B78" s="45"/>
      <c r="C78" s="42"/>
      <c r="D78" s="42"/>
      <c r="E78" s="52" t="s">
        <v>61</v>
      </c>
      <c r="F78" s="52"/>
      <c r="G78" s="52"/>
      <c r="H78" s="52"/>
      <c r="I78" s="52"/>
      <c r="J78" s="52"/>
      <c r="K78" s="52"/>
      <c r="L78" s="52"/>
    </row>
    <row r="79" spans="1:12" ht="5.0999999999999996" customHeight="1" x14ac:dyDescent="0.2">
      <c r="A79" s="44"/>
      <c r="B79" s="44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 ht="30.75" customHeight="1" x14ac:dyDescent="0.2">
      <c r="A80" s="45" t="s">
        <v>62</v>
      </c>
      <c r="B80" s="45"/>
      <c r="C80" s="42"/>
      <c r="D80" s="42"/>
      <c r="E80" s="52" t="s">
        <v>63</v>
      </c>
      <c r="F80" s="53"/>
      <c r="G80" s="53"/>
      <c r="H80" s="53"/>
      <c r="I80" s="53"/>
      <c r="J80" s="53"/>
      <c r="K80" s="53"/>
      <c r="L80" s="53"/>
    </row>
    <row r="81" spans="1:12" ht="5.0999999999999996" customHeight="1" x14ac:dyDescent="0.2">
      <c r="A81" s="45"/>
      <c r="B81" s="45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ht="15.75" customHeight="1" x14ac:dyDescent="0.2">
      <c r="A82" s="45" t="s">
        <v>64</v>
      </c>
      <c r="B82" s="45"/>
      <c r="C82" s="42"/>
      <c r="D82" s="42"/>
      <c r="E82" s="42" t="s">
        <v>65</v>
      </c>
      <c r="F82" s="42"/>
      <c r="G82" s="42"/>
      <c r="H82" s="42"/>
      <c r="I82" s="42"/>
      <c r="J82" s="42"/>
      <c r="K82" s="42"/>
      <c r="L82" s="42"/>
    </row>
    <row r="83" spans="1:12" ht="5.0999999999999996" customHeight="1" x14ac:dyDescent="0.2">
      <c r="A83" s="45"/>
      <c r="B83" s="45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x14ac:dyDescent="0.2">
      <c r="A84" s="45" t="s">
        <v>66</v>
      </c>
      <c r="B84" s="45"/>
      <c r="C84" s="42"/>
      <c r="D84" s="42"/>
      <c r="E84" s="42" t="s">
        <v>67</v>
      </c>
      <c r="F84" s="42"/>
      <c r="G84" s="42"/>
      <c r="H84" s="42"/>
      <c r="I84" s="42"/>
      <c r="J84" s="42"/>
      <c r="K84" s="42"/>
      <c r="L84" s="42"/>
    </row>
    <row r="85" spans="1:12" ht="5.0999999999999996" customHeight="1" x14ac:dyDescent="0.2">
      <c r="A85" s="45"/>
      <c r="B85" s="45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ht="15.75" customHeight="1" x14ac:dyDescent="0.2">
      <c r="A86" s="49" t="s">
        <v>68</v>
      </c>
      <c r="B86" s="45"/>
      <c r="C86" s="42"/>
      <c r="D86" s="42"/>
      <c r="E86" s="50" t="s">
        <v>69</v>
      </c>
      <c r="F86" s="42"/>
      <c r="G86" s="42"/>
      <c r="H86" s="42"/>
      <c r="I86" s="42"/>
      <c r="J86" s="42"/>
      <c r="K86" s="42"/>
      <c r="L86" s="42"/>
    </row>
    <row r="87" spans="1:12" ht="5.0999999999999996" customHeight="1" x14ac:dyDescent="0.2">
      <c r="A87" s="45"/>
      <c r="B87" s="45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ht="15.75" customHeight="1" x14ac:dyDescent="0.2">
      <c r="A88" s="45" t="s">
        <v>70</v>
      </c>
      <c r="B88" s="45"/>
      <c r="C88" s="42"/>
      <c r="D88" s="42"/>
      <c r="E88" s="42" t="s">
        <v>71</v>
      </c>
      <c r="F88" s="42"/>
      <c r="G88" s="42"/>
      <c r="H88" s="42"/>
      <c r="I88" s="42"/>
      <c r="J88" s="42"/>
      <c r="K88" s="42"/>
      <c r="L88" s="42"/>
    </row>
    <row r="89" spans="1:12" ht="5.0999999999999996" customHeight="1" x14ac:dyDescent="0.2">
      <c r="A89" s="45"/>
      <c r="B89" s="45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ht="15.75" customHeight="1" x14ac:dyDescent="0.2">
      <c r="A90" s="45" t="s">
        <v>72</v>
      </c>
      <c r="B90" s="45"/>
      <c r="C90" s="42"/>
      <c r="D90" s="42"/>
      <c r="E90" s="42" t="s">
        <v>73</v>
      </c>
      <c r="F90" s="42"/>
      <c r="G90" s="42"/>
      <c r="H90" s="42"/>
      <c r="I90" s="42"/>
      <c r="J90" s="42"/>
      <c r="K90" s="42"/>
      <c r="L90" s="42"/>
    </row>
    <row r="91" spans="1:12" ht="5.0999999999999996" customHeight="1" x14ac:dyDescent="0.2">
      <c r="A91" s="45"/>
      <c r="B91" s="45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ht="15.75" customHeight="1" x14ac:dyDescent="0.2">
      <c r="A92" s="49" t="s">
        <v>74</v>
      </c>
      <c r="B92" s="45"/>
      <c r="C92" s="42"/>
      <c r="D92" s="42"/>
      <c r="E92" s="50" t="s">
        <v>75</v>
      </c>
      <c r="F92" s="42"/>
      <c r="G92" s="42"/>
      <c r="H92" s="42"/>
      <c r="I92" s="42"/>
      <c r="J92" s="42"/>
      <c r="K92" s="42"/>
      <c r="L92" s="42"/>
    </row>
    <row r="93" spans="1:12" ht="5.0999999999999996" customHeight="1" x14ac:dyDescent="0.2">
      <c r="A93" s="45"/>
      <c r="B93" s="45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ht="37.5" customHeight="1" x14ac:dyDescent="0.2">
      <c r="A94" s="49" t="s">
        <v>76</v>
      </c>
      <c r="B94" s="45"/>
      <c r="C94" s="42"/>
      <c r="D94" s="42"/>
      <c r="E94" s="52" t="s">
        <v>77</v>
      </c>
      <c r="F94" s="53"/>
      <c r="G94" s="53"/>
      <c r="H94" s="53"/>
      <c r="I94" s="53"/>
      <c r="J94" s="53"/>
      <c r="K94" s="53"/>
      <c r="L94" s="53"/>
    </row>
    <row r="95" spans="1:12" ht="5.0999999999999996" customHeight="1" x14ac:dyDescent="0.2">
      <c r="A95" s="45"/>
      <c r="B95" s="45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ht="15.75" customHeight="1" x14ac:dyDescent="0.2">
      <c r="A96" s="45" t="s">
        <v>78</v>
      </c>
      <c r="B96" s="45"/>
      <c r="C96" s="42"/>
      <c r="D96" s="42"/>
      <c r="E96" s="42" t="s">
        <v>79</v>
      </c>
      <c r="F96" s="42"/>
      <c r="G96" s="42"/>
      <c r="H96" s="42"/>
      <c r="I96" s="42"/>
      <c r="J96" s="42"/>
      <c r="K96" s="42"/>
      <c r="L96" s="42"/>
    </row>
    <row r="97" spans="1:20" ht="5.0999999999999996" customHeight="1" x14ac:dyDescent="0.2">
      <c r="A97" s="45"/>
      <c r="B97" s="45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20" ht="15.75" customHeight="1" x14ac:dyDescent="0.2">
      <c r="A98" s="45" t="s">
        <v>80</v>
      </c>
      <c r="B98" s="45"/>
      <c r="C98" s="42"/>
      <c r="D98" s="42"/>
      <c r="E98" s="42" t="s">
        <v>81</v>
      </c>
      <c r="F98" s="42"/>
      <c r="G98" s="42"/>
      <c r="H98" s="42"/>
      <c r="I98" s="42"/>
      <c r="J98" s="42"/>
      <c r="K98" s="42"/>
      <c r="L98" s="42"/>
    </row>
    <row r="99" spans="1:20" ht="5.0999999999999996" customHeight="1" x14ac:dyDescent="0.2">
      <c r="A99" s="45"/>
      <c r="B99" s="45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20" ht="15.75" customHeight="1" x14ac:dyDescent="0.2">
      <c r="A100" s="45" t="s">
        <v>82</v>
      </c>
      <c r="B100" s="45"/>
      <c r="C100" s="42"/>
      <c r="D100" s="42"/>
      <c r="E100" s="42" t="s">
        <v>83</v>
      </c>
      <c r="F100" s="42"/>
      <c r="G100" s="42"/>
      <c r="H100" s="42"/>
      <c r="I100" s="42"/>
      <c r="J100" s="42"/>
      <c r="K100" s="42"/>
      <c r="L100" s="42"/>
    </row>
    <row r="101" spans="1:20" ht="5.0999999999999996" customHeight="1" x14ac:dyDescent="0.2">
      <c r="A101" s="45"/>
      <c r="B101" s="45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20" ht="15.75" customHeight="1" x14ac:dyDescent="0.2">
      <c r="A102" s="45" t="s">
        <v>84</v>
      </c>
      <c r="B102" s="45"/>
      <c r="C102" s="42"/>
      <c r="D102" s="42"/>
      <c r="E102" s="42" t="s">
        <v>85</v>
      </c>
      <c r="F102" s="42"/>
      <c r="G102" s="42"/>
      <c r="H102" s="42"/>
      <c r="I102" s="42"/>
      <c r="J102" s="42"/>
      <c r="K102" s="42"/>
      <c r="L102" s="42"/>
    </row>
    <row r="103" spans="1:20" ht="5.0999999999999996" customHeight="1" x14ac:dyDescent="0.2">
      <c r="A103" s="45"/>
      <c r="B103" s="45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20" ht="15.75" customHeight="1" x14ac:dyDescent="0.2">
      <c r="A104" s="48" t="s">
        <v>15</v>
      </c>
      <c r="B104" s="45"/>
      <c r="C104" s="42"/>
      <c r="D104" s="42"/>
      <c r="E104" s="42" t="s">
        <v>86</v>
      </c>
      <c r="F104" s="42"/>
      <c r="G104" s="42"/>
      <c r="H104" s="42"/>
      <c r="I104" s="42"/>
      <c r="J104" s="42"/>
      <c r="K104" s="42"/>
      <c r="L104" s="42"/>
    </row>
    <row r="105" spans="1:20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20" x14ac:dyDescent="0.2">
      <c r="A106" s="46" t="s">
        <v>38</v>
      </c>
      <c r="B106" s="42"/>
      <c r="C106" s="42"/>
      <c r="D106" s="42"/>
      <c r="E106" s="54" t="s">
        <v>87</v>
      </c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</row>
    <row r="107" spans="1:20" x14ac:dyDescent="0.2">
      <c r="A107" s="46"/>
      <c r="B107" s="42"/>
      <c r="C107" s="42"/>
      <c r="D107" s="42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pans="1:20" x14ac:dyDescent="0.2">
      <c r="A108" s="46" t="s">
        <v>88</v>
      </c>
      <c r="B108" s="39"/>
      <c r="C108" s="39"/>
      <c r="D108" s="39"/>
      <c r="E108" s="54" t="s">
        <v>89</v>
      </c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</row>
    <row r="109" spans="1:20" x14ac:dyDescent="0.2">
      <c r="A109" s="51"/>
      <c r="B109" s="39"/>
      <c r="C109" s="39"/>
      <c r="D109" s="39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 x14ac:dyDescent="0.2">
      <c r="A110" s="46" t="s">
        <v>40</v>
      </c>
      <c r="B110" s="39"/>
      <c r="C110" s="39"/>
      <c r="D110" s="39"/>
      <c r="E110" s="51" t="s">
        <v>90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</row>
    <row r="112" spans="1:20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1:12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</row>
    <row r="114" spans="1:12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</row>
    <row r="115" spans="1:12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</row>
    <row r="116" spans="1:12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2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</row>
    <row r="118" spans="1:12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</row>
  </sheetData>
  <mergeCells count="57">
    <mergeCell ref="K12:K13"/>
    <mergeCell ref="A3:L3"/>
    <mergeCell ref="A5:L5"/>
    <mergeCell ref="A7:L7"/>
    <mergeCell ref="C11:G11"/>
    <mergeCell ref="H11:K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C38:I38"/>
    <mergeCell ref="B40:C40"/>
    <mergeCell ref="D40:F40"/>
    <mergeCell ref="G40:H40"/>
    <mergeCell ref="B41:C41"/>
    <mergeCell ref="D41:F41"/>
    <mergeCell ref="G41:H41"/>
    <mergeCell ref="J47:K47"/>
    <mergeCell ref="B42:C42"/>
    <mergeCell ref="D42:F42"/>
    <mergeCell ref="G42:H42"/>
    <mergeCell ref="B43:C43"/>
    <mergeCell ref="D43:F43"/>
    <mergeCell ref="G43:H43"/>
    <mergeCell ref="B44:C44"/>
    <mergeCell ref="D44:F44"/>
    <mergeCell ref="G44:H44"/>
    <mergeCell ref="B47:C47"/>
    <mergeCell ref="G47:H47"/>
    <mergeCell ref="B50:C50"/>
    <mergeCell ref="F50:H50"/>
    <mergeCell ref="J50:K50"/>
    <mergeCell ref="B51:C51"/>
    <mergeCell ref="G51:H51"/>
    <mergeCell ref="J51:K51"/>
    <mergeCell ref="A58:L58"/>
    <mergeCell ref="A60:C60"/>
    <mergeCell ref="E60:L60"/>
    <mergeCell ref="E62:I62"/>
    <mergeCell ref="A64:B64"/>
    <mergeCell ref="E64:I64"/>
    <mergeCell ref="E94:L94"/>
    <mergeCell ref="E106:T106"/>
    <mergeCell ref="E107:T107"/>
    <mergeCell ref="E108:T108"/>
    <mergeCell ref="E70:L70"/>
    <mergeCell ref="E72:L72"/>
    <mergeCell ref="E74:L74"/>
    <mergeCell ref="E76:L76"/>
    <mergeCell ref="E78:L78"/>
    <mergeCell ref="E80:L80"/>
  </mergeCells>
  <pageMargins left="0.62992125984251968" right="0.62992125984251968" top="0.39370078740157483" bottom="0.43307086614173229" header="0" footer="0"/>
  <pageSetup scale="66" fitToHeight="2" orientation="landscape" r:id="rId1"/>
  <headerFooter alignWithMargins="0">
    <oddFooter>&amp;R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FR-02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2018-04-08T05:22:58Z</cp:lastPrinted>
  <dcterms:created xsi:type="dcterms:W3CDTF">2018-04-06T06:55:41Z</dcterms:created>
  <dcterms:modified xsi:type="dcterms:W3CDTF">2018-04-08T05:22:59Z</dcterms:modified>
</cp:coreProperties>
</file>